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45" windowWidth="12300" windowHeight="8970" activeTab="0"/>
  </bookViews>
  <sheets>
    <sheet name="RK4" sheetId="1" r:id="rId1"/>
    <sheet name="How to change the function" sheetId="2" r:id="rId2"/>
  </sheets>
  <definedNames/>
  <calcPr fullCalcOnLoad="1"/>
</workbook>
</file>

<file path=xl/sharedStrings.xml><?xml version="1.0" encoding="utf-8"?>
<sst xmlns="http://schemas.openxmlformats.org/spreadsheetml/2006/main" count="21" uniqueCount="21">
  <si>
    <t>a</t>
  </si>
  <si>
    <t>b</t>
  </si>
  <si>
    <t>h</t>
  </si>
  <si>
    <t>N</t>
  </si>
  <si>
    <t>(b-a)/N</t>
  </si>
  <si>
    <t>i</t>
  </si>
  <si>
    <t>w_i</t>
  </si>
  <si>
    <t>t_i</t>
  </si>
  <si>
    <t>k_1</t>
  </si>
  <si>
    <t>k_2</t>
  </si>
  <si>
    <t>k_3</t>
  </si>
  <si>
    <t>k_4</t>
  </si>
  <si>
    <r>
      <t xml:space="preserve">1. On the </t>
    </r>
    <r>
      <rPr>
        <b/>
        <sz val="10"/>
        <color indexed="8"/>
        <rFont val="Tahoma"/>
        <family val="2"/>
      </rPr>
      <t>Tools</t>
    </r>
    <r>
      <rPr>
        <sz val="10"/>
        <color indexed="8"/>
        <rFont val="Tahoma"/>
        <family val="2"/>
      </rPr>
      <t xml:space="preserve"> menu, point to </t>
    </r>
    <r>
      <rPr>
        <b/>
        <sz val="10"/>
        <color indexed="8"/>
        <rFont val="Tahoma"/>
        <family val="2"/>
      </rPr>
      <t>Macro</t>
    </r>
    <r>
      <rPr>
        <sz val="10"/>
        <color indexed="8"/>
        <rFont val="Tahoma"/>
        <family val="2"/>
      </rPr>
      <t xml:space="preserve">, and then click </t>
    </r>
    <r>
      <rPr>
        <b/>
        <sz val="10"/>
        <color indexed="8"/>
        <rFont val="Tahoma"/>
        <family val="2"/>
      </rPr>
      <t>Visual Basic Editor</t>
    </r>
    <r>
      <rPr>
        <sz val="10"/>
        <color indexed="8"/>
        <rFont val="Tahoma"/>
        <family val="2"/>
      </rPr>
      <t>.</t>
    </r>
  </si>
  <si>
    <r>
      <t xml:space="preserve">2. On the </t>
    </r>
    <r>
      <rPr>
        <b/>
        <sz val="10"/>
        <color indexed="8"/>
        <rFont val="Tahoma"/>
        <family val="2"/>
      </rPr>
      <t>Insert</t>
    </r>
    <r>
      <rPr>
        <sz val="10"/>
        <color indexed="8"/>
        <rFont val="Tahoma"/>
        <family val="2"/>
      </rPr>
      <t xml:space="preserve"> menu in the </t>
    </r>
    <r>
      <rPr>
        <b/>
        <sz val="10"/>
        <color indexed="8"/>
        <rFont val="Tahoma"/>
        <family val="2"/>
      </rPr>
      <t>Microsoft Visual Basic</t>
    </r>
    <r>
      <rPr>
        <sz val="10"/>
        <color indexed="8"/>
        <rFont val="Tahoma"/>
        <family val="2"/>
      </rPr>
      <t xml:space="preserve"> window, click </t>
    </r>
    <r>
      <rPr>
        <b/>
        <sz val="10"/>
        <color indexed="8"/>
        <rFont val="Tahoma"/>
        <family val="2"/>
      </rPr>
      <t>Module</t>
    </r>
    <r>
      <rPr>
        <sz val="10"/>
        <color indexed="8"/>
        <rFont val="Tahoma"/>
        <family val="2"/>
      </rPr>
      <t>.</t>
    </r>
  </si>
  <si>
    <r>
      <t xml:space="preserve">3. In the </t>
    </r>
    <r>
      <rPr>
        <b/>
        <sz val="10"/>
        <color indexed="8"/>
        <rFont val="Tahoma"/>
        <family val="2"/>
      </rPr>
      <t>Module</t>
    </r>
    <r>
      <rPr>
        <b/>
        <i/>
        <sz val="10"/>
        <color indexed="8"/>
        <rFont val="Tahoma"/>
        <family val="2"/>
      </rPr>
      <t>n</t>
    </r>
    <r>
      <rPr>
        <sz val="10"/>
        <color indexed="8"/>
        <rFont val="Tahoma"/>
        <family val="2"/>
      </rPr>
      <t xml:space="preserve"> window, type the code for your function. For example, a function to calculate a 6% sales commission might look like this:</t>
    </r>
  </si>
  <si>
    <t>The first line in the example above creates a function named Commission, which performs its calculations on a number or cell reference. The function uses a variable, MyNum, to store the number or value from the cell. The second line calculates the value of the Commission function by multiplying the number or cell reference (MyNum) by 0.06 (a more sophisticated function could have several lines of code to perform its calculations). The third line ends the function code.</t>
  </si>
  <si>
    <t>initial value</t>
  </si>
  <si>
    <t>exact</t>
  </si>
  <si>
    <t>error</t>
  </si>
  <si>
    <t>Runge Kutta Method of Order 4</t>
  </si>
  <si>
    <t>To change the derivative function f, click on tools. then macros.  Edit the macro named 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</si>
</sst>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0"/>
    <numFmt numFmtId="166" formatCode="0.00000"/>
    <numFmt numFmtId="167" formatCode="0.00000000"/>
    <numFmt numFmtId="168" formatCode="&quot;Yes&quot;;&quot;Yes&quot;;&quot;No&quot;"/>
    <numFmt numFmtId="169" formatCode="&quot;True&quot;;&quot;True&quot;;&quot;False&quot;"/>
    <numFmt numFmtId="170" formatCode="&quot;On&quot;;&quot;On&quot;;&quot;Off&quot;"/>
    <numFmt numFmtId="171" formatCode="[$€-2]\ #,##0.00_);[Red]\([$€-2]\ #,##0.00\)"/>
  </numFmts>
  <fonts count="46">
    <font>
      <sz val="10"/>
      <name val="Arial"/>
      <family val="0"/>
    </font>
    <font>
      <sz val="8"/>
      <name val="Arial"/>
      <family val="2"/>
    </font>
    <font>
      <b/>
      <sz val="16"/>
      <name val="Arial"/>
      <family val="2"/>
    </font>
    <font>
      <b/>
      <i/>
      <sz val="10"/>
      <name val="Arial"/>
      <family val="2"/>
    </font>
    <font>
      <i/>
      <sz val="10"/>
      <name val="Arial"/>
      <family val="2"/>
    </font>
    <font>
      <u val="single"/>
      <sz val="10"/>
      <color indexed="12"/>
      <name val="Arial"/>
      <family val="2"/>
    </font>
    <font>
      <u val="single"/>
      <sz val="10"/>
      <color indexed="36"/>
      <name val="Arial"/>
      <family val="2"/>
    </font>
    <font>
      <sz val="10"/>
      <color indexed="8"/>
      <name val="Tahoma"/>
      <family val="2"/>
    </font>
    <font>
      <b/>
      <sz val="10"/>
      <color indexed="8"/>
      <name val="Tahoma"/>
      <family val="2"/>
    </font>
    <font>
      <b/>
      <i/>
      <sz val="10"/>
      <color indexed="8"/>
      <name val="Tahoma"/>
      <family val="2"/>
    </font>
    <font>
      <sz val="20"/>
      <color indexed="8"/>
      <name val="Tahoma"/>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164" fontId="0" fillId="0" borderId="0" xfId="0" applyNumberFormat="1" applyAlignment="1">
      <alignment/>
    </xf>
    <xf numFmtId="0" fontId="2" fillId="0" borderId="0" xfId="0" applyFont="1" applyAlignment="1">
      <alignment/>
    </xf>
    <xf numFmtId="0" fontId="3" fillId="33" borderId="0" xfId="0" applyFont="1" applyFill="1" applyAlignment="1">
      <alignment horizontal="right"/>
    </xf>
    <xf numFmtId="0" fontId="4" fillId="33" borderId="10" xfId="0" applyFont="1" applyFill="1" applyBorder="1" applyAlignment="1">
      <alignment horizontal="right" vertical="center"/>
    </xf>
    <xf numFmtId="166" fontId="0" fillId="0" borderId="0" xfId="0" applyNumberFormat="1" applyAlignment="1">
      <alignment/>
    </xf>
    <xf numFmtId="0" fontId="4" fillId="33" borderId="10" xfId="0" applyFont="1" applyFill="1" applyBorder="1" applyAlignment="1">
      <alignment horizontal="center" vertical="center"/>
    </xf>
    <xf numFmtId="0" fontId="0" fillId="0" borderId="0" xfId="0" applyAlignment="1">
      <alignment horizontal="center"/>
    </xf>
    <xf numFmtId="167" fontId="0" fillId="0" borderId="0" xfId="0" applyNumberFormat="1" applyAlignment="1">
      <alignment/>
    </xf>
    <xf numFmtId="0" fontId="3" fillId="33" borderId="0" xfId="0" applyFont="1" applyFill="1" applyAlignment="1">
      <alignment horizontal="center"/>
    </xf>
    <xf numFmtId="0" fontId="7" fillId="0" borderId="0" xfId="0" applyFont="1" applyAlignment="1">
      <alignment/>
    </xf>
    <xf numFmtId="0" fontId="10" fillId="0" borderId="0" xfId="0" applyFont="1" applyAlignment="1">
      <alignment/>
    </xf>
    <xf numFmtId="0" fontId="0" fillId="0" borderId="0" xfId="0" applyAlignment="1">
      <alignment/>
    </xf>
    <xf numFmtId="0" fontId="11"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xf numFmtId="0" fontId="7"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7</xdr:row>
      <xdr:rowOff>95250</xdr:rowOff>
    </xdr:from>
    <xdr:to>
      <xdr:col>4</xdr:col>
      <xdr:colOff>523875</xdr:colOff>
      <xdr:row>7</xdr:row>
      <xdr:rowOff>1285875</xdr:rowOff>
    </xdr:to>
    <xdr:pic>
      <xdr:nvPicPr>
        <xdr:cNvPr id="1" name="Picture 1" descr="Example of VBA code for a custom function"/>
        <xdr:cNvPicPr preferRelativeResize="1">
          <a:picLocks noChangeAspect="1"/>
        </xdr:cNvPicPr>
      </xdr:nvPicPr>
      <xdr:blipFill>
        <a:blip r:embed="rId1"/>
        <a:stretch>
          <a:fillRect/>
        </a:stretch>
      </xdr:blipFill>
      <xdr:spPr>
        <a:xfrm>
          <a:off x="123825" y="1228725"/>
          <a:ext cx="28384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2:M40"/>
  <sheetViews>
    <sheetView tabSelected="1" zoomScalePageLayoutView="0" workbookViewId="0" topLeftCell="A1">
      <selection activeCell="F19" sqref="F19"/>
    </sheetView>
  </sheetViews>
  <sheetFormatPr defaultColWidth="9.140625" defaultRowHeight="12.75"/>
  <cols>
    <col min="1" max="1" width="4.28125" style="0" customWidth="1"/>
    <col min="2" max="2" width="9.00390625" style="0" customWidth="1"/>
    <col min="3" max="3" width="12.00390625" style="0" customWidth="1"/>
    <col min="4" max="4" width="4.7109375" style="0" customWidth="1"/>
    <col min="5" max="5" width="12.28125" style="0" customWidth="1"/>
    <col min="6" max="6" width="11.28125" style="0" customWidth="1"/>
    <col min="7" max="7" width="2.8515625" style="0" customWidth="1"/>
    <col min="8" max="8" width="13.00390625" style="0" customWidth="1"/>
    <col min="9" max="9" width="12.28125" style="0" customWidth="1"/>
    <col min="10" max="10" width="12.57421875" style="0" customWidth="1"/>
    <col min="11" max="11" width="12.28125" style="0" customWidth="1"/>
    <col min="12" max="12" width="11.8515625" style="0" customWidth="1"/>
    <col min="13" max="13" width="11.28125" style="0" customWidth="1"/>
  </cols>
  <sheetData>
    <row r="2" spans="1:6" ht="12.75">
      <c r="A2" s="3" t="s">
        <v>0</v>
      </c>
      <c r="B2">
        <v>0</v>
      </c>
      <c r="E2" s="9" t="s">
        <v>16</v>
      </c>
      <c r="F2">
        <v>0.5</v>
      </c>
    </row>
    <row r="3" spans="1:11" ht="13.5" customHeight="1">
      <c r="A3" s="3" t="s">
        <v>1</v>
      </c>
      <c r="B3">
        <v>2</v>
      </c>
      <c r="F3" s="11" t="s">
        <v>19</v>
      </c>
      <c r="G3" s="12"/>
      <c r="H3" s="12"/>
      <c r="I3" s="12"/>
      <c r="J3" s="12"/>
      <c r="K3" s="12"/>
    </row>
    <row r="4" spans="1:11" ht="13.5" customHeight="1">
      <c r="A4" s="3" t="s">
        <v>3</v>
      </c>
      <c r="B4">
        <v>10</v>
      </c>
      <c r="F4" s="12"/>
      <c r="G4" s="12"/>
      <c r="H4" s="12"/>
      <c r="I4" s="12"/>
      <c r="J4" s="12"/>
      <c r="K4" s="12"/>
    </row>
    <row r="5" spans="1:10" ht="12.75" customHeight="1">
      <c r="A5" s="3" t="s">
        <v>2</v>
      </c>
      <c r="B5">
        <f>+(B3-B2)/B4</f>
        <v>0.2</v>
      </c>
      <c r="C5" s="9" t="s">
        <v>4</v>
      </c>
      <c r="E5" s="10"/>
      <c r="F5" s="10"/>
      <c r="G5" s="10"/>
      <c r="H5" s="10"/>
      <c r="I5" s="2"/>
      <c r="J5" s="2"/>
    </row>
    <row r="6" spans="8:9" ht="12" customHeight="1">
      <c r="H6" s="10"/>
      <c r="I6" s="2"/>
    </row>
    <row r="7" spans="1:11" ht="19.5" customHeight="1" thickBot="1">
      <c r="A7" s="6" t="s">
        <v>5</v>
      </c>
      <c r="B7" s="4" t="s">
        <v>7</v>
      </c>
      <c r="C7" s="4" t="s">
        <v>6</v>
      </c>
      <c r="E7" s="4" t="s">
        <v>17</v>
      </c>
      <c r="F7" s="4" t="s">
        <v>18</v>
      </c>
      <c r="H7" s="4" t="s">
        <v>8</v>
      </c>
      <c r="I7" s="4" t="s">
        <v>9</v>
      </c>
      <c r="J7" s="4" t="s">
        <v>10</v>
      </c>
      <c r="K7" s="4" t="s">
        <v>11</v>
      </c>
    </row>
    <row r="8" spans="1:13" ht="12.75">
      <c r="A8" s="7">
        <v>0</v>
      </c>
      <c r="B8" s="5">
        <f>+B2</f>
        <v>0</v>
      </c>
      <c r="C8" s="1">
        <f>+F2</f>
        <v>0.5</v>
      </c>
      <c r="D8" s="1"/>
      <c r="E8" s="1">
        <f>+(B8+1)^2-EXP(B8)/2</f>
        <v>0.5</v>
      </c>
      <c r="F8" s="1">
        <f>+C8-E8</f>
        <v>0</v>
      </c>
      <c r="H8" s="8">
        <f>+$B$5*f($B8,$C8)</f>
        <v>0.30000000000000004</v>
      </c>
      <c r="I8" s="8">
        <f aca="true" t="shared" si="0" ref="I8:J27">+$B$5*f($B8+$B$5/2,$C8+H8/2)</f>
        <v>0.32800000000000007</v>
      </c>
      <c r="J8" s="8">
        <f t="shared" si="0"/>
        <v>0.3308</v>
      </c>
      <c r="K8" s="8">
        <f>+$B$5*f($B9,$C8+J8)</f>
        <v>0.35816000000000003</v>
      </c>
      <c r="L8" s="8"/>
      <c r="M8" s="8"/>
    </row>
    <row r="9" spans="1:13" ht="12.75">
      <c r="A9" s="7">
        <f>+A8+1</f>
        <v>1</v>
      </c>
      <c r="B9" s="5">
        <f>+B8+B$5</f>
        <v>0.2</v>
      </c>
      <c r="C9" s="1">
        <f>+C8+(H8+2*I8+2*J8+K8)/6</f>
        <v>0.8292933333333334</v>
      </c>
      <c r="D9" s="1"/>
      <c r="E9" s="1">
        <f aca="true" t="shared" si="1" ref="E9:E40">+(B9+1)^2-EXP(B9)/2</f>
        <v>0.829298620919915</v>
      </c>
      <c r="F9" s="1">
        <f aca="true" t="shared" si="2" ref="F9:F40">+C9-E9</f>
        <v>-5.2875865815815715E-06</v>
      </c>
      <c r="H9" s="8">
        <f aca="true" t="shared" si="3" ref="H9:H40">+$B$5*f($B9,$C9)</f>
        <v>0.3578586666666667</v>
      </c>
      <c r="I9" s="8">
        <f t="shared" si="0"/>
        <v>0.38364453333333337</v>
      </c>
      <c r="J9" s="8">
        <f t="shared" si="0"/>
        <v>0.38622312000000003</v>
      </c>
      <c r="K9" s="8">
        <f aca="true" t="shared" si="4" ref="K9:K40">+$B$5*f($B10,$C9+J9)</f>
        <v>0.41110329066666673</v>
      </c>
      <c r="L9" s="8"/>
      <c r="M9" s="8"/>
    </row>
    <row r="10" spans="1:13" ht="12.75">
      <c r="A10" s="7">
        <f aca="true" t="shared" si="5" ref="A10:A40">+A9+1</f>
        <v>2</v>
      </c>
      <c r="B10" s="5">
        <f aca="true" t="shared" si="6" ref="B10:B40">+B9+B$5</f>
        <v>0.4</v>
      </c>
      <c r="C10" s="1">
        <f aca="true" t="shared" si="7" ref="C10:C40">+C9+(H9+2*I9+2*J9+K9)/6</f>
        <v>1.2140762106666667</v>
      </c>
      <c r="D10" s="1"/>
      <c r="E10" s="1">
        <f t="shared" si="1"/>
        <v>1.2140876511793646</v>
      </c>
      <c r="F10" s="1">
        <f t="shared" si="2"/>
        <v>-1.1440512697857841E-05</v>
      </c>
      <c r="H10" s="8">
        <f t="shared" si="3"/>
        <v>0.4108152421333333</v>
      </c>
      <c r="I10" s="8">
        <f t="shared" si="0"/>
        <v>0.4338967663466667</v>
      </c>
      <c r="J10" s="8">
        <f t="shared" si="0"/>
        <v>0.43620491876800005</v>
      </c>
      <c r="K10" s="8">
        <f t="shared" si="4"/>
        <v>0.4580562258869334</v>
      </c>
      <c r="L10" s="8"/>
      <c r="M10" s="8"/>
    </row>
    <row r="11" spans="1:13" ht="12.75">
      <c r="A11" s="7">
        <f t="shared" si="5"/>
        <v>3</v>
      </c>
      <c r="B11" s="5">
        <f t="shared" si="6"/>
        <v>0.6000000000000001</v>
      </c>
      <c r="C11" s="1">
        <f t="shared" si="7"/>
        <v>1.6489220170416001</v>
      </c>
      <c r="D11" s="1"/>
      <c r="E11" s="1">
        <f t="shared" si="1"/>
        <v>1.648940599804746</v>
      </c>
      <c r="F11" s="1">
        <f t="shared" si="2"/>
        <v>-1.858276314581353E-05</v>
      </c>
      <c r="H11" s="8">
        <f t="shared" si="3"/>
        <v>0.45778440340832005</v>
      </c>
      <c r="I11" s="8">
        <f t="shared" si="0"/>
        <v>0.477562843749152</v>
      </c>
      <c r="J11" s="8">
        <f t="shared" si="0"/>
        <v>0.4795406877832353</v>
      </c>
      <c r="K11" s="8">
        <f t="shared" si="4"/>
        <v>0.49769254096496707</v>
      </c>
      <c r="L11" s="8"/>
      <c r="M11" s="8"/>
    </row>
    <row r="12" spans="1:13" ht="12.75">
      <c r="A12" s="7">
        <f t="shared" si="5"/>
        <v>4</v>
      </c>
      <c r="B12" s="5">
        <f t="shared" si="6"/>
        <v>0.8</v>
      </c>
      <c r="C12" s="1">
        <f t="shared" si="7"/>
        <v>2.1272026849479437</v>
      </c>
      <c r="D12" s="1"/>
      <c r="E12" s="1">
        <f t="shared" si="1"/>
        <v>2.1272295357537665</v>
      </c>
      <c r="F12" s="1">
        <f t="shared" si="2"/>
        <v>-2.6850805822764556E-05</v>
      </c>
      <c r="H12" s="8">
        <f t="shared" si="3"/>
        <v>0.49744053698958873</v>
      </c>
      <c r="I12" s="8">
        <f t="shared" si="0"/>
        <v>0.5131845906885476</v>
      </c>
      <c r="J12" s="8">
        <f t="shared" si="0"/>
        <v>0.5147589960584436</v>
      </c>
      <c r="K12" s="8">
        <f t="shared" si="4"/>
        <v>0.5283923362012776</v>
      </c>
      <c r="L12" s="8"/>
      <c r="M12" s="8"/>
    </row>
    <row r="13" spans="1:13" ht="12.75">
      <c r="A13" s="7">
        <f t="shared" si="5"/>
        <v>5</v>
      </c>
      <c r="B13" s="5">
        <f t="shared" si="6"/>
        <v>1</v>
      </c>
      <c r="C13" s="1">
        <f t="shared" si="7"/>
        <v>2.6408226927287517</v>
      </c>
      <c r="D13" s="1"/>
      <c r="E13" s="1">
        <f t="shared" si="1"/>
        <v>2.6408590857704777</v>
      </c>
      <c r="F13" s="1">
        <f t="shared" si="2"/>
        <v>-3.639304172597946E-05</v>
      </c>
      <c r="H13" s="8">
        <f t="shared" si="3"/>
        <v>0.5281645385457504</v>
      </c>
      <c r="I13" s="8">
        <f t="shared" si="0"/>
        <v>0.5389809924003254</v>
      </c>
      <c r="J13" s="8">
        <f t="shared" si="0"/>
        <v>0.5400626377857828</v>
      </c>
      <c r="K13" s="8">
        <f t="shared" si="4"/>
        <v>0.548177066102907</v>
      </c>
      <c r="L13" s="8"/>
      <c r="M13" s="8"/>
    </row>
    <row r="14" spans="1:11" ht="12.75">
      <c r="A14" s="7">
        <f t="shared" si="5"/>
        <v>6</v>
      </c>
      <c r="B14" s="5">
        <f t="shared" si="6"/>
        <v>1.2</v>
      </c>
      <c r="C14" s="1">
        <f t="shared" si="7"/>
        <v>3.1798941702322305</v>
      </c>
      <c r="D14" s="1"/>
      <c r="E14" s="1">
        <f t="shared" si="1"/>
        <v>3.179941538631727</v>
      </c>
      <c r="F14" s="1">
        <f t="shared" si="2"/>
        <v>-4.736839949659455E-05</v>
      </c>
      <c r="H14" s="8">
        <f t="shared" si="3"/>
        <v>0.5479788340464461</v>
      </c>
      <c r="I14" s="8">
        <f t="shared" si="0"/>
        <v>0.5527767174510906</v>
      </c>
      <c r="J14" s="8">
        <f t="shared" si="0"/>
        <v>0.5532565057915552</v>
      </c>
      <c r="K14" s="8">
        <f t="shared" si="4"/>
        <v>0.5546301352047571</v>
      </c>
    </row>
    <row r="15" spans="1:11" ht="12.75">
      <c r="A15" s="7">
        <f t="shared" si="5"/>
        <v>7</v>
      </c>
      <c r="B15" s="5">
        <f t="shared" si="6"/>
        <v>1.4</v>
      </c>
      <c r="C15" s="1">
        <f t="shared" si="7"/>
        <v>3.7323400728549796</v>
      </c>
      <c r="D15" s="1"/>
      <c r="E15" s="1">
        <f t="shared" si="1"/>
        <v>3.7324000165776625</v>
      </c>
      <c r="F15" s="1">
        <f t="shared" si="2"/>
        <v>-5.994372268292025E-05</v>
      </c>
      <c r="H15" s="8">
        <f t="shared" si="3"/>
        <v>0.5544680145709959</v>
      </c>
      <c r="I15" s="8">
        <f t="shared" si="0"/>
        <v>0.5519148160280957</v>
      </c>
      <c r="J15" s="8">
        <f t="shared" si="0"/>
        <v>0.5516594961738054</v>
      </c>
      <c r="K15" s="8">
        <f t="shared" si="4"/>
        <v>0.544799913805757</v>
      </c>
    </row>
    <row r="16" spans="1:11" ht="12.75">
      <c r="A16" s="7">
        <f t="shared" si="5"/>
        <v>8</v>
      </c>
      <c r="B16" s="5">
        <f t="shared" si="6"/>
        <v>1.5999999999999999</v>
      </c>
      <c r="C16" s="1">
        <f t="shared" si="7"/>
        <v>4.283409498318406</v>
      </c>
      <c r="D16" s="1"/>
      <c r="E16" s="1">
        <f t="shared" si="1"/>
        <v>4.2834837878024405</v>
      </c>
      <c r="F16" s="1">
        <f t="shared" si="2"/>
        <v>-7.428948403465085E-05</v>
      </c>
      <c r="H16" s="8">
        <f t="shared" si="3"/>
        <v>0.5446818996636813</v>
      </c>
      <c r="I16" s="8">
        <f t="shared" si="0"/>
        <v>0.5331500896300494</v>
      </c>
      <c r="J16" s="8">
        <f t="shared" si="0"/>
        <v>0.5319969086266862</v>
      </c>
      <c r="K16" s="8">
        <f t="shared" si="4"/>
        <v>0.5150812813890185</v>
      </c>
    </row>
    <row r="17" spans="1:11" ht="12.75">
      <c r="A17" s="7">
        <f t="shared" si="5"/>
        <v>9</v>
      </c>
      <c r="B17" s="5">
        <f t="shared" si="6"/>
        <v>1.7999999999999998</v>
      </c>
      <c r="C17" s="1">
        <f t="shared" si="7"/>
        <v>4.815085694579435</v>
      </c>
      <c r="D17" s="1"/>
      <c r="E17" s="1">
        <f t="shared" si="1"/>
        <v>4.815176267793527</v>
      </c>
      <c r="F17" s="1">
        <f t="shared" si="2"/>
        <v>-9.057321409233765E-05</v>
      </c>
      <c r="H17" s="8">
        <f t="shared" si="3"/>
        <v>0.5150171389158871</v>
      </c>
      <c r="I17" s="8">
        <f t="shared" si="0"/>
        <v>0.4925188528074757</v>
      </c>
      <c r="J17" s="8">
        <f t="shared" si="0"/>
        <v>0.4902690241966345</v>
      </c>
      <c r="K17" s="8">
        <f t="shared" si="4"/>
        <v>0.46107094375521407</v>
      </c>
    </row>
    <row r="18" spans="1:11" ht="12.75">
      <c r="A18" s="7">
        <f t="shared" si="5"/>
        <v>10</v>
      </c>
      <c r="B18" s="5">
        <f t="shared" si="6"/>
        <v>1.9999999999999998</v>
      </c>
      <c r="C18" s="1">
        <f t="shared" si="7"/>
        <v>5.305363000692655</v>
      </c>
      <c r="D18" s="1"/>
      <c r="E18" s="1">
        <f t="shared" si="1"/>
        <v>5.305471950534676</v>
      </c>
      <c r="F18" s="1">
        <f t="shared" si="2"/>
        <v>-0.0001089498420210333</v>
      </c>
      <c r="H18" s="8">
        <f t="shared" si="3"/>
        <v>0.46107260013853113</v>
      </c>
      <c r="I18" s="8">
        <f t="shared" si="0"/>
        <v>0.42517986015238435</v>
      </c>
      <c r="J18" s="8">
        <f t="shared" si="0"/>
        <v>0.42159058615376976</v>
      </c>
      <c r="K18" s="8">
        <f t="shared" si="4"/>
        <v>0.3773907173692852</v>
      </c>
    </row>
    <row r="19" spans="1:11" ht="12.75">
      <c r="A19" s="7">
        <f t="shared" si="5"/>
        <v>11</v>
      </c>
      <c r="B19" s="5">
        <f t="shared" si="6"/>
        <v>2.1999999999999997</v>
      </c>
      <c r="C19" s="1">
        <f t="shared" si="7"/>
        <v>5.727363702379342</v>
      </c>
      <c r="D19" s="1"/>
      <c r="E19" s="1">
        <f t="shared" si="1"/>
        <v>5.727493250282939</v>
      </c>
      <c r="F19" s="1">
        <f t="shared" si="2"/>
        <v>-0.00012954790359742674</v>
      </c>
      <c r="H19" s="8">
        <f t="shared" si="3"/>
        <v>0.3774727404758686</v>
      </c>
      <c r="I19" s="8">
        <f t="shared" si="0"/>
        <v>0.3252200145234554</v>
      </c>
      <c r="J19" s="8">
        <f t="shared" si="0"/>
        <v>0.31999474192821414</v>
      </c>
      <c r="K19" s="8">
        <f t="shared" si="4"/>
        <v>0.2574716888615113</v>
      </c>
    </row>
    <row r="20" spans="1:11" ht="12.75">
      <c r="A20" s="7">
        <f t="shared" si="5"/>
        <v>12</v>
      </c>
      <c r="B20" s="5">
        <f t="shared" si="6"/>
        <v>2.4</v>
      </c>
      <c r="C20" s="1">
        <f t="shared" si="7"/>
        <v>6.048259359419461</v>
      </c>
      <c r="D20" s="1"/>
      <c r="E20" s="1">
        <f t="shared" si="1"/>
        <v>6.048411809679198</v>
      </c>
      <c r="F20" s="1">
        <f t="shared" si="2"/>
        <v>-0.00015245025973698034</v>
      </c>
      <c r="H20" s="8">
        <f t="shared" si="3"/>
        <v>0.25765187188389227</v>
      </c>
      <c r="I20" s="8">
        <f t="shared" si="0"/>
        <v>0.18541705907228145</v>
      </c>
      <c r="J20" s="8">
        <f t="shared" si="0"/>
        <v>0.17819357779112047</v>
      </c>
      <c r="K20" s="8">
        <f t="shared" si="4"/>
        <v>0.09329058744211612</v>
      </c>
    </row>
    <row r="21" spans="1:11" ht="12.75">
      <c r="A21" s="7">
        <f t="shared" si="5"/>
        <v>13</v>
      </c>
      <c r="B21" s="5">
        <f t="shared" si="6"/>
        <v>2.6</v>
      </c>
      <c r="C21" s="1">
        <f t="shared" si="7"/>
        <v>6.227953314928263</v>
      </c>
      <c r="D21" s="1"/>
      <c r="E21" s="1">
        <f t="shared" si="1"/>
        <v>6.228130982499155</v>
      </c>
      <c r="F21" s="1">
        <f t="shared" si="2"/>
        <v>-0.00017766757089177077</v>
      </c>
      <c r="H21" s="8">
        <f t="shared" si="3"/>
        <v>0.09359066298565254</v>
      </c>
      <c r="I21" s="8">
        <f t="shared" si="0"/>
        <v>-0.003050270715782233</v>
      </c>
      <c r="J21" s="8">
        <f t="shared" si="0"/>
        <v>-0.012714364085925745</v>
      </c>
      <c r="K21" s="8">
        <f t="shared" si="4"/>
        <v>-0.12495220983153282</v>
      </c>
    </row>
    <row r="22" spans="1:11" ht="12.75">
      <c r="A22" s="7">
        <f t="shared" si="5"/>
        <v>14</v>
      </c>
      <c r="B22" s="5">
        <f t="shared" si="6"/>
        <v>2.8000000000000003</v>
      </c>
      <c r="C22" s="1">
        <f t="shared" si="7"/>
        <v>6.217471512186714</v>
      </c>
      <c r="D22" s="1"/>
      <c r="E22" s="1">
        <f t="shared" si="1"/>
        <v>6.217676614451474</v>
      </c>
      <c r="F22" s="1">
        <f t="shared" si="2"/>
        <v>-0.00020510226475956017</v>
      </c>
      <c r="H22" s="8">
        <f t="shared" si="3"/>
        <v>-0.1245056975626575</v>
      </c>
      <c r="I22" s="8">
        <f t="shared" si="0"/>
        <v>-0.25095626731892334</v>
      </c>
      <c r="J22" s="8">
        <f t="shared" si="0"/>
        <v>-0.26360132429454985</v>
      </c>
      <c r="K22" s="8">
        <f t="shared" si="4"/>
        <v>-0.4092259624215679</v>
      </c>
    </row>
    <row r="23" spans="1:11" ht="12.75">
      <c r="A23" s="7">
        <f t="shared" si="5"/>
        <v>15</v>
      </c>
      <c r="B23" s="5">
        <f t="shared" si="6"/>
        <v>3.0000000000000004</v>
      </c>
      <c r="C23" s="1">
        <f t="shared" si="7"/>
        <v>5.956997038318185</v>
      </c>
      <c r="D23" s="1"/>
      <c r="E23" s="1">
        <f t="shared" si="1"/>
        <v>5.9572315384061625</v>
      </c>
      <c r="F23" s="1">
        <f t="shared" si="2"/>
        <v>-0.00023450008797709643</v>
      </c>
      <c r="H23" s="8">
        <f t="shared" si="3"/>
        <v>-0.40860059233636364</v>
      </c>
      <c r="I23" s="8">
        <f t="shared" si="0"/>
        <v>-0.5714606515699998</v>
      </c>
      <c r="J23" s="8">
        <f t="shared" si="0"/>
        <v>-0.5877466574933635</v>
      </c>
      <c r="K23" s="8">
        <f t="shared" si="4"/>
        <v>-0.7741499238350364</v>
      </c>
    </row>
    <row r="24" spans="1:11" ht="12.75">
      <c r="A24" s="7">
        <f t="shared" si="5"/>
        <v>16</v>
      </c>
      <c r="B24" s="5">
        <f t="shared" si="6"/>
        <v>3.2000000000000006</v>
      </c>
      <c r="C24" s="1">
        <f t="shared" si="7"/>
        <v>5.373469515935164</v>
      </c>
      <c r="D24" s="1"/>
      <c r="E24" s="1">
        <f t="shared" si="1"/>
        <v>5.373734901445326</v>
      </c>
      <c r="F24" s="1">
        <f t="shared" si="2"/>
        <v>-0.00026538551016219714</v>
      </c>
      <c r="H24" s="8">
        <f t="shared" si="3"/>
        <v>-0.773306096812968</v>
      </c>
      <c r="I24" s="8">
        <f t="shared" si="0"/>
        <v>-0.9806367064942649</v>
      </c>
      <c r="J24" s="8">
        <f t="shared" si="0"/>
        <v>-1.0013697674623945</v>
      </c>
      <c r="K24" s="8">
        <f t="shared" si="4"/>
        <v>-1.2375800503054473</v>
      </c>
    </row>
    <row r="25" spans="1:11" ht="12.75">
      <c r="A25" s="7">
        <f t="shared" si="5"/>
        <v>17</v>
      </c>
      <c r="B25" s="5">
        <f t="shared" si="6"/>
        <v>3.400000000000001</v>
      </c>
      <c r="C25" s="1">
        <f t="shared" si="7"/>
        <v>4.377653000096542</v>
      </c>
      <c r="D25" s="1"/>
      <c r="E25" s="1">
        <f t="shared" si="1"/>
        <v>4.377949976301485</v>
      </c>
      <c r="F25" s="1">
        <f t="shared" si="2"/>
        <v>-0.0002969762049431779</v>
      </c>
      <c r="H25" s="8">
        <f t="shared" si="3"/>
        <v>-1.2364693999806928</v>
      </c>
      <c r="I25" s="8">
        <f t="shared" si="0"/>
        <v>-1.4981163399787623</v>
      </c>
      <c r="J25" s="8">
        <f t="shared" si="0"/>
        <v>-1.5242810339785693</v>
      </c>
      <c r="K25" s="8">
        <f t="shared" si="4"/>
        <v>-1.8213256067764068</v>
      </c>
    </row>
    <row r="26" spans="1:11" ht="12.75">
      <c r="A26" s="7">
        <f t="shared" si="5"/>
        <v>18</v>
      </c>
      <c r="B26" s="5">
        <f t="shared" si="6"/>
        <v>3.600000000000001</v>
      </c>
      <c r="C26" s="1">
        <f t="shared" si="7"/>
        <v>2.8605547076512483</v>
      </c>
      <c r="D26" s="1"/>
      <c r="E26" s="1">
        <f t="shared" si="1"/>
        <v>2.8608827781610024</v>
      </c>
      <c r="F26" s="1">
        <f t="shared" si="2"/>
        <v>-0.0003280705097541414</v>
      </c>
      <c r="H26" s="8">
        <f t="shared" si="3"/>
        <v>-1.8198890584697516</v>
      </c>
      <c r="I26" s="8">
        <f t="shared" si="0"/>
        <v>-2.147877964316727</v>
      </c>
      <c r="J26" s="8">
        <f t="shared" si="0"/>
        <v>-2.180676854901425</v>
      </c>
      <c r="K26" s="8">
        <f t="shared" si="4"/>
        <v>-2.552024429450037</v>
      </c>
    </row>
    <row r="27" spans="1:11" ht="12.75">
      <c r="A27" s="7">
        <f t="shared" si="5"/>
        <v>19</v>
      </c>
      <c r="B27" s="5">
        <f t="shared" si="6"/>
        <v>3.800000000000001</v>
      </c>
      <c r="C27" s="1">
        <f t="shared" si="7"/>
        <v>0.6890508532585664</v>
      </c>
      <c r="D27" s="1"/>
      <c r="E27" s="1">
        <f t="shared" si="1"/>
        <v>0.6894077533495704</v>
      </c>
      <c r="F27" s="1">
        <f t="shared" si="2"/>
        <v>-0.00035690009100397546</v>
      </c>
      <c r="H27" s="8">
        <f t="shared" si="3"/>
        <v>-2.5501898293482888</v>
      </c>
      <c r="I27" s="8">
        <f t="shared" si="0"/>
        <v>-2.9592088122831175</v>
      </c>
      <c r="J27" s="8">
        <f t="shared" si="0"/>
        <v>-3.0001107105766005</v>
      </c>
      <c r="K27" s="8">
        <f t="shared" si="4"/>
        <v>-3.4622119714636086</v>
      </c>
    </row>
    <row r="28" spans="1:11" ht="12.75">
      <c r="A28" s="7">
        <f t="shared" si="5"/>
        <v>20</v>
      </c>
      <c r="B28" s="5">
        <f t="shared" si="6"/>
        <v>4.000000000000001</v>
      </c>
      <c r="C28" s="1">
        <f t="shared" si="7"/>
        <v>-2.299455954496656</v>
      </c>
      <c r="D28" s="1"/>
      <c r="E28" s="1">
        <f t="shared" si="1"/>
        <v>-2.299075016572136</v>
      </c>
      <c r="F28" s="1">
        <f t="shared" si="2"/>
        <v>-0.0003809379245200972</v>
      </c>
      <c r="H28" s="8">
        <f t="shared" si="3"/>
        <v>-3.459891190899333</v>
      </c>
      <c r="I28" s="8">
        <f aca="true" t="shared" si="8" ref="I28:J47">+$B$5*f($B28+$B$5/2,$C28+H28/2)</f>
        <v>-3.9678803099892654</v>
      </c>
      <c r="J28" s="8">
        <f t="shared" si="8"/>
        <v>-4.018679221898259</v>
      </c>
      <c r="K28" s="8">
        <f t="shared" si="4"/>
        <v>-4.591627035278985</v>
      </c>
    </row>
    <row r="29" spans="1:11" ht="12.75">
      <c r="A29" s="7">
        <f t="shared" si="5"/>
        <v>21</v>
      </c>
      <c r="B29" s="5">
        <f t="shared" si="6"/>
        <v>4.200000000000001</v>
      </c>
      <c r="C29" s="1">
        <f t="shared" si="7"/>
        <v>-6.303562169488884</v>
      </c>
      <c r="D29" s="1"/>
      <c r="E29" s="1">
        <f t="shared" si="1"/>
        <v>-6.303165520462596</v>
      </c>
      <c r="F29" s="1">
        <f t="shared" si="2"/>
        <v>-0.0003966490262881095</v>
      </c>
      <c r="H29" s="8">
        <f t="shared" si="3"/>
        <v>-4.588712433897778</v>
      </c>
      <c r="I29" s="8">
        <f t="shared" si="8"/>
        <v>-5.217583677287556</v>
      </c>
      <c r="J29" s="8">
        <f t="shared" si="8"/>
        <v>-5.280470801626534</v>
      </c>
      <c r="K29" s="8">
        <f t="shared" si="4"/>
        <v>-5.988806594223085</v>
      </c>
    </row>
    <row r="30" spans="1:11" ht="12.75">
      <c r="A30" s="7">
        <f t="shared" si="5"/>
        <v>22</v>
      </c>
      <c r="B30" s="5">
        <f t="shared" si="6"/>
        <v>4.400000000000001</v>
      </c>
      <c r="C30" s="1">
        <f t="shared" si="7"/>
        <v>-11.565833500480391</v>
      </c>
      <c r="D30" s="1"/>
      <c r="E30" s="1">
        <f t="shared" si="1"/>
        <v>-11.565434332484092</v>
      </c>
      <c r="F30" s="1">
        <f t="shared" si="2"/>
        <v>-0.0003991679962993544</v>
      </c>
      <c r="H30" s="8">
        <f t="shared" si="3"/>
        <v>-5.98516670009608</v>
      </c>
      <c r="I30" s="8">
        <f t="shared" si="8"/>
        <v>-6.761683370105688</v>
      </c>
      <c r="J30" s="8">
        <f t="shared" si="8"/>
        <v>-6.839335037106648</v>
      </c>
      <c r="K30" s="8">
        <f t="shared" si="4"/>
        <v>-7.713033707517411</v>
      </c>
    </row>
    <row r="31" spans="1:11" ht="12.75">
      <c r="A31" s="7">
        <f t="shared" si="5"/>
        <v>23</v>
      </c>
      <c r="B31" s="5">
        <f t="shared" si="6"/>
        <v>4.600000000000001</v>
      </c>
      <c r="C31" s="1">
        <f t="shared" si="7"/>
        <v>-18.38253970415342</v>
      </c>
      <c r="D31" s="1"/>
      <c r="E31" s="1">
        <f t="shared" si="1"/>
        <v>-18.382157820966956</v>
      </c>
      <c r="F31" s="1">
        <f t="shared" si="2"/>
        <v>-0.00038188318646348307</v>
      </c>
      <c r="H31" s="8">
        <f t="shared" si="3"/>
        <v>-7.708507940830687</v>
      </c>
      <c r="I31" s="8">
        <f t="shared" si="8"/>
        <v>-8.665358734913756</v>
      </c>
      <c r="J31" s="8">
        <f t="shared" si="8"/>
        <v>-8.761043814322063</v>
      </c>
      <c r="K31" s="8">
        <f t="shared" si="4"/>
        <v>-9.836716703695101</v>
      </c>
    </row>
    <row r="32" spans="1:11" ht="12.75">
      <c r="A32" s="7">
        <f t="shared" si="5"/>
        <v>24</v>
      </c>
      <c r="B32" s="5">
        <f t="shared" si="6"/>
        <v>4.800000000000002</v>
      </c>
      <c r="C32" s="1">
        <f t="shared" si="7"/>
        <v>-27.115544661319657</v>
      </c>
      <c r="D32" s="1"/>
      <c r="E32" s="1">
        <f t="shared" si="1"/>
        <v>-27.11520875936752</v>
      </c>
      <c r="F32" s="1">
        <f t="shared" si="2"/>
        <v>-0.0003359019521376183</v>
      </c>
      <c r="H32" s="8">
        <f t="shared" si="3"/>
        <v>-9.831108932263936</v>
      </c>
      <c r="I32" s="8">
        <f t="shared" si="8"/>
        <v>-11.008219825490329</v>
      </c>
      <c r="J32" s="8">
        <f t="shared" si="8"/>
        <v>-11.125930914812969</v>
      </c>
      <c r="K32" s="8">
        <f t="shared" si="4"/>
        <v>-12.448295115226529</v>
      </c>
    </row>
    <row r="33" spans="1:11" ht="12.75">
      <c r="A33" s="7">
        <f t="shared" si="5"/>
        <v>25</v>
      </c>
      <c r="B33" s="5">
        <f t="shared" si="6"/>
        <v>5.000000000000002</v>
      </c>
      <c r="C33" s="1">
        <f t="shared" si="7"/>
        <v>-38.2068289160025</v>
      </c>
      <c r="D33" s="1"/>
      <c r="E33" s="1">
        <f t="shared" si="1"/>
        <v>-38.20657955128841</v>
      </c>
      <c r="F33" s="1">
        <f t="shared" si="2"/>
        <v>-0.00024936471409375827</v>
      </c>
      <c r="H33" s="8">
        <f t="shared" si="3"/>
        <v>-12.441365783200505</v>
      </c>
      <c r="I33" s="8">
        <f t="shared" si="8"/>
        <v>-13.887502361520555</v>
      </c>
      <c r="J33" s="8">
        <f t="shared" si="8"/>
        <v>-14.03211601935256</v>
      </c>
      <c r="K33" s="8">
        <f t="shared" si="4"/>
        <v>-15.655788987071018</v>
      </c>
    </row>
    <row r="34" spans="1:11" ht="12.75">
      <c r="A34" s="7">
        <f t="shared" si="5"/>
        <v>26</v>
      </c>
      <c r="B34" s="5">
        <f t="shared" si="6"/>
        <v>5.200000000000002</v>
      </c>
      <c r="C34" s="1">
        <f t="shared" si="7"/>
        <v>-52.19622750467212</v>
      </c>
      <c r="D34" s="1"/>
      <c r="E34" s="1">
        <f t="shared" si="1"/>
        <v>-52.19612093757574</v>
      </c>
      <c r="F34" s="1">
        <f t="shared" si="2"/>
        <v>-0.00010656709638112716</v>
      </c>
      <c r="H34" s="8">
        <f t="shared" si="3"/>
        <v>-15.64724550093443</v>
      </c>
      <c r="I34" s="8">
        <f t="shared" si="8"/>
        <v>-17.42197005102787</v>
      </c>
      <c r="J34" s="8">
        <f t="shared" si="8"/>
        <v>-17.599442506037217</v>
      </c>
      <c r="K34" s="8">
        <f t="shared" si="4"/>
        <v>-19.591134002141875</v>
      </c>
    </row>
    <row r="35" spans="1:11" ht="12.75">
      <c r="A35" s="7">
        <f t="shared" si="5"/>
        <v>27</v>
      </c>
      <c r="B35" s="5">
        <f t="shared" si="6"/>
        <v>5.400000000000002</v>
      </c>
      <c r="C35" s="1">
        <f t="shared" si="7"/>
        <v>-69.7430949408732</v>
      </c>
      <c r="D35" s="1"/>
      <c r="E35" s="1">
        <f t="shared" si="1"/>
        <v>-69.74320810209375</v>
      </c>
      <c r="F35" s="1">
        <f t="shared" si="2"/>
        <v>0.0001131612205398369</v>
      </c>
      <c r="H35" s="8">
        <f t="shared" si="3"/>
        <v>-19.58061898817465</v>
      </c>
      <c r="I35" s="8">
        <f t="shared" si="8"/>
        <v>-21.75668088699211</v>
      </c>
      <c r="J35" s="8">
        <f t="shared" si="8"/>
        <v>-21.974287076873857</v>
      </c>
      <c r="K35" s="8">
        <f t="shared" si="4"/>
        <v>-24.41547640354942</v>
      </c>
    </row>
    <row r="36" spans="1:11" ht="12.75">
      <c r="A36" s="7">
        <f t="shared" si="5"/>
        <v>28</v>
      </c>
      <c r="B36" s="5">
        <f t="shared" si="6"/>
        <v>5.600000000000002</v>
      </c>
      <c r="C36" s="1">
        <f t="shared" si="7"/>
        <v>-91.6527668274492</v>
      </c>
      <c r="D36" s="1"/>
      <c r="E36" s="1">
        <f t="shared" si="1"/>
        <v>-91.6532037130766</v>
      </c>
      <c r="F36" s="1">
        <f t="shared" si="2"/>
        <v>0.000436885627408401</v>
      </c>
      <c r="H36" s="8">
        <f t="shared" si="3"/>
        <v>-24.402553365489847</v>
      </c>
      <c r="I36" s="8">
        <f t="shared" si="8"/>
        <v>-27.068808702038826</v>
      </c>
      <c r="J36" s="8">
        <f t="shared" si="8"/>
        <v>-27.335434235693732</v>
      </c>
      <c r="K36" s="8">
        <f t="shared" si="4"/>
        <v>-30.325640212628596</v>
      </c>
    </row>
    <row r="37" spans="1:11" ht="12.75">
      <c r="A37" s="7">
        <f t="shared" si="5"/>
        <v>29</v>
      </c>
      <c r="B37" s="5">
        <f t="shared" si="6"/>
        <v>5.8000000000000025</v>
      </c>
      <c r="C37" s="1">
        <f t="shared" si="7"/>
        <v>-118.90888006971312</v>
      </c>
      <c r="D37" s="1"/>
      <c r="E37" s="1">
        <f t="shared" si="1"/>
        <v>-118.9097799548247</v>
      </c>
      <c r="F37" s="1">
        <f t="shared" si="2"/>
        <v>0.000899885111579124</v>
      </c>
      <c r="H37" s="8">
        <f t="shared" si="3"/>
        <v>-30.309776013942635</v>
      </c>
      <c r="I37" s="8">
        <f t="shared" si="8"/>
        <v>-33.574753615336896</v>
      </c>
      <c r="J37" s="8">
        <f t="shared" si="8"/>
        <v>-33.90125137547632</v>
      </c>
      <c r="K37" s="8">
        <f t="shared" si="4"/>
        <v>-37.562026289037895</v>
      </c>
    </row>
    <row r="38" spans="1:11" ht="12.75">
      <c r="A38" s="7">
        <f t="shared" si="5"/>
        <v>30</v>
      </c>
      <c r="B38" s="5">
        <f t="shared" si="6"/>
        <v>6.000000000000003</v>
      </c>
      <c r="C38" s="1">
        <f t="shared" si="7"/>
        <v>-152.71284878381428</v>
      </c>
      <c r="D38" s="1"/>
      <c r="E38" s="1">
        <f t="shared" si="1"/>
        <v>-152.71439674636807</v>
      </c>
      <c r="F38" s="1">
        <f t="shared" si="2"/>
        <v>0.0015479625537864194</v>
      </c>
      <c r="H38" s="8">
        <f t="shared" si="3"/>
        <v>-37.542569756762866</v>
      </c>
      <c r="I38" s="8">
        <f t="shared" si="8"/>
        <v>-41.538826732439155</v>
      </c>
      <c r="J38" s="8">
        <f t="shared" si="8"/>
        <v>-41.93845243000678</v>
      </c>
      <c r="K38" s="8">
        <f t="shared" si="4"/>
        <v>-46.41826024276422</v>
      </c>
    </row>
    <row r="39" spans="1:11" ht="12.75">
      <c r="A39" s="7">
        <f t="shared" si="5"/>
        <v>31</v>
      </c>
      <c r="B39" s="5">
        <f t="shared" si="6"/>
        <v>6.200000000000003</v>
      </c>
      <c r="C39" s="1">
        <f t="shared" si="7"/>
        <v>-194.53208017121744</v>
      </c>
      <c r="D39" s="1"/>
      <c r="E39" s="1">
        <f t="shared" si="1"/>
        <v>-194.53452054662878</v>
      </c>
      <c r="F39" s="1">
        <f t="shared" si="2"/>
        <v>0.002440375411339346</v>
      </c>
      <c r="H39" s="8">
        <f t="shared" si="3"/>
        <v>-46.3944160342435</v>
      </c>
      <c r="I39" s="8">
        <f t="shared" si="8"/>
        <v>-51.28385763766785</v>
      </c>
      <c r="J39" s="8">
        <f t="shared" si="8"/>
        <v>-51.77280179801028</v>
      </c>
      <c r="K39" s="8">
        <f t="shared" si="4"/>
        <v>-57.25297639384556</v>
      </c>
    </row>
    <row r="40" spans="1:11" ht="12.75">
      <c r="A40" s="7">
        <f t="shared" si="5"/>
        <v>32</v>
      </c>
      <c r="B40" s="5">
        <f t="shared" si="6"/>
        <v>6.400000000000003</v>
      </c>
      <c r="C40" s="1">
        <f t="shared" si="7"/>
        <v>-246.15886538779168</v>
      </c>
      <c r="D40" s="1"/>
      <c r="E40" s="1">
        <f t="shared" si="1"/>
        <v>-246.16251893604186</v>
      </c>
      <c r="F40" s="1">
        <f t="shared" si="2"/>
        <v>0.0036535482501847127</v>
      </c>
      <c r="H40" s="8">
        <f t="shared" si="3"/>
        <v>-57.22377307755835</v>
      </c>
      <c r="I40" s="8">
        <f t="shared" si="8"/>
        <v>-63.20415038531418</v>
      </c>
      <c r="J40" s="8">
        <f t="shared" si="8"/>
        <v>-63.80218811608977</v>
      </c>
      <c r="K40" s="8">
        <f t="shared" si="4"/>
        <v>-61.79221070077629</v>
      </c>
    </row>
  </sheetData>
  <sheetProtection/>
  <mergeCells count="1">
    <mergeCell ref="F3:K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J9"/>
  <sheetViews>
    <sheetView zoomScalePageLayoutView="0" workbookViewId="0" topLeftCell="A1">
      <selection activeCell="C13" sqref="C13"/>
    </sheetView>
  </sheetViews>
  <sheetFormatPr defaultColWidth="9.140625" defaultRowHeight="12.75"/>
  <sheetData>
    <row r="1" spans="1:10" ht="12.75">
      <c r="A1" s="13" t="s">
        <v>20</v>
      </c>
      <c r="B1" s="14"/>
      <c r="C1" s="14"/>
      <c r="D1" s="14"/>
      <c r="E1" s="14"/>
      <c r="F1" s="14"/>
      <c r="G1" s="14"/>
      <c r="H1" s="14"/>
      <c r="I1" s="14"/>
      <c r="J1" s="14"/>
    </row>
    <row r="2" spans="1:10" ht="12.75">
      <c r="A2" s="14"/>
      <c r="B2" s="14"/>
      <c r="C2" s="14"/>
      <c r="D2" s="14"/>
      <c r="E2" s="14"/>
      <c r="F2" s="14"/>
      <c r="G2" s="14"/>
      <c r="H2" s="14"/>
      <c r="I2" s="14"/>
      <c r="J2" s="14"/>
    </row>
    <row r="4" ht="12.75">
      <c r="A4" s="10" t="s">
        <v>12</v>
      </c>
    </row>
    <row r="5" ht="12.75">
      <c r="A5" s="10" t="s">
        <v>13</v>
      </c>
    </row>
    <row r="6" spans="1:10" ht="12.75">
      <c r="A6" s="15" t="s">
        <v>14</v>
      </c>
      <c r="B6" s="16"/>
      <c r="C6" s="16"/>
      <c r="D6" s="16"/>
      <c r="E6" s="16"/>
      <c r="F6" s="16"/>
      <c r="G6" s="16"/>
      <c r="H6" s="16"/>
      <c r="I6" s="16"/>
      <c r="J6" s="16"/>
    </row>
    <row r="7" spans="1:10" ht="12.75">
      <c r="A7" s="16"/>
      <c r="B7" s="16"/>
      <c r="C7" s="16"/>
      <c r="D7" s="16"/>
      <c r="E7" s="16"/>
      <c r="F7" s="16"/>
      <c r="G7" s="16"/>
      <c r="H7" s="16"/>
      <c r="I7" s="16"/>
      <c r="J7" s="16"/>
    </row>
    <row r="8" spans="1:3" ht="109.5" customHeight="1">
      <c r="A8" s="10"/>
      <c r="B8" s="2"/>
      <c r="C8" s="2"/>
    </row>
    <row r="9" spans="1:10" ht="68.25" customHeight="1">
      <c r="A9" s="17" t="s">
        <v>15</v>
      </c>
      <c r="B9" s="14"/>
      <c r="C9" s="14"/>
      <c r="D9" s="14"/>
      <c r="E9" s="14"/>
      <c r="F9" s="14"/>
      <c r="G9" s="14"/>
      <c r="H9" s="14"/>
      <c r="I9" s="14"/>
      <c r="J9" s="14"/>
    </row>
  </sheetData>
  <sheetProtection/>
  <mergeCells count="3">
    <mergeCell ref="A1:J2"/>
    <mergeCell ref="A6:J7"/>
    <mergeCell ref="A9:J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K. Caldwell</dc:creator>
  <cp:keywords/>
  <dc:description/>
  <cp:lastModifiedBy>Lenovo</cp:lastModifiedBy>
  <dcterms:created xsi:type="dcterms:W3CDTF">2006-02-14T04:56:34Z</dcterms:created>
  <dcterms:modified xsi:type="dcterms:W3CDTF">2012-10-20T13:32:06Z</dcterms:modified>
  <cp:category/>
  <cp:version/>
  <cp:contentType/>
  <cp:contentStatus/>
</cp:coreProperties>
</file>